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1400" windowHeight="5910"/>
  </bookViews>
  <sheets>
    <sheet name="Лист_1" sheetId="1" r:id="rId1"/>
  </sheets>
  <calcPr calcId="145621"/>
</workbook>
</file>

<file path=xl/calcChain.xml><?xml version="1.0" encoding="utf-8"?>
<calcChain xmlns="http://schemas.openxmlformats.org/spreadsheetml/2006/main">
  <c r="C35" i="1" l="1"/>
  <c r="AM28" i="1"/>
  <c r="AJ28" i="1" s="1"/>
  <c r="AM27" i="1"/>
  <c r="AJ27" i="1" s="1"/>
  <c r="AM26" i="1"/>
  <c r="AJ26" i="1" s="1"/>
  <c r="AM25" i="1"/>
  <c r="AJ25" i="1" s="1"/>
  <c r="AM24" i="1"/>
  <c r="AJ24" i="1" s="1"/>
  <c r="AM23" i="1"/>
  <c r="AJ23" i="1" s="1"/>
  <c r="AM22" i="1"/>
  <c r="AJ22" i="1"/>
  <c r="AM21" i="1"/>
  <c r="AJ21" i="1"/>
  <c r="AM20" i="1"/>
  <c r="AM19" i="1"/>
  <c r="AJ19" i="1" s="1"/>
  <c r="AM18" i="1"/>
  <c r="AJ18" i="1" s="1"/>
  <c r="AM17" i="1"/>
  <c r="AJ17" i="1" s="1"/>
  <c r="AM16" i="1"/>
  <c r="AJ16" i="1" s="1"/>
  <c r="AM15" i="1"/>
  <c r="AJ15" i="1" s="1"/>
  <c r="X29" i="1"/>
  <c r="X30" i="1" s="1"/>
  <c r="Y29" i="1"/>
  <c r="Z29" i="1"/>
  <c r="Z30" i="1" s="1"/>
  <c r="AA29" i="1"/>
  <c r="AA30" i="1" s="1"/>
  <c r="AB29" i="1"/>
  <c r="AB30" i="1" s="1"/>
  <c r="AC29" i="1"/>
  <c r="AC30" i="1" s="1"/>
  <c r="AD29" i="1"/>
  <c r="AD30" i="1"/>
  <c r="AE29" i="1"/>
  <c r="AE30" i="1"/>
  <c r="AF29" i="1"/>
  <c r="AF30" i="1"/>
  <c r="AG29" i="1"/>
  <c r="AG30" i="1"/>
  <c r="AH29" i="1"/>
  <c r="AH30" i="1"/>
  <c r="AI29" i="1"/>
  <c r="AI30" i="1"/>
  <c r="Y30" i="1"/>
  <c r="AJ20" i="1"/>
  <c r="AM14" i="1"/>
  <c r="AJ14" i="1" s="1"/>
  <c r="AJ30" i="1" s="1"/>
  <c r="AR28" i="1"/>
  <c r="AR29" i="1" s="1"/>
  <c r="C42" i="1" s="1"/>
  <c r="AQ28" i="1"/>
  <c r="AP28" i="1"/>
  <c r="AO28" i="1"/>
  <c r="AN28" i="1"/>
  <c r="AR27" i="1"/>
  <c r="AQ27" i="1"/>
  <c r="AP27" i="1"/>
  <c r="AO27" i="1"/>
  <c r="AN27" i="1"/>
  <c r="AR26" i="1"/>
  <c r="AQ26" i="1"/>
  <c r="AP26" i="1"/>
  <c r="AO26" i="1"/>
  <c r="AN26" i="1"/>
  <c r="AR25" i="1"/>
  <c r="AQ25" i="1"/>
  <c r="AP25" i="1"/>
  <c r="AO25" i="1"/>
  <c r="AN25" i="1"/>
  <c r="AR24" i="1"/>
  <c r="AQ24" i="1"/>
  <c r="AP24" i="1"/>
  <c r="AO24" i="1"/>
  <c r="AN24" i="1"/>
  <c r="AR23" i="1"/>
  <c r="AQ23" i="1"/>
  <c r="AP23" i="1"/>
  <c r="AO23" i="1"/>
  <c r="AN23" i="1"/>
  <c r="AR22" i="1"/>
  <c r="AQ22" i="1"/>
  <c r="AP22" i="1"/>
  <c r="AO22" i="1"/>
  <c r="AN22" i="1"/>
  <c r="AR21" i="1"/>
  <c r="AQ21" i="1"/>
  <c r="AP21" i="1"/>
  <c r="AO21" i="1"/>
  <c r="AN21" i="1"/>
  <c r="AR20" i="1"/>
  <c r="AQ20" i="1"/>
  <c r="AP20" i="1"/>
  <c r="AO20" i="1"/>
  <c r="AN20" i="1"/>
  <c r="AR19" i="1"/>
  <c r="AQ19" i="1"/>
  <c r="AP19" i="1"/>
  <c r="AO19" i="1"/>
  <c r="AN19" i="1"/>
  <c r="AR18" i="1"/>
  <c r="AQ18" i="1"/>
  <c r="AP18" i="1"/>
  <c r="AO18" i="1"/>
  <c r="AN18" i="1"/>
  <c r="AR17" i="1"/>
  <c r="AQ17" i="1"/>
  <c r="AP17" i="1"/>
  <c r="AO17" i="1"/>
  <c r="AN17" i="1"/>
  <c r="AR16" i="1"/>
  <c r="AQ16" i="1"/>
  <c r="AP16" i="1"/>
  <c r="AO16" i="1"/>
  <c r="AN16" i="1"/>
  <c r="AR15" i="1"/>
  <c r="AQ15" i="1"/>
  <c r="AQ29" i="1" s="1"/>
  <c r="AP15" i="1"/>
  <c r="AO15" i="1"/>
  <c r="AN15" i="1"/>
  <c r="AR14" i="1"/>
  <c r="AQ14" i="1"/>
  <c r="AP14" i="1"/>
  <c r="AO14" i="1"/>
  <c r="AN14" i="1"/>
  <c r="AM29" i="1"/>
  <c r="AJ29" i="1"/>
  <c r="C36" i="1" s="1"/>
  <c r="AO29" i="1"/>
  <c r="C40" i="1" s="1"/>
  <c r="AP29" i="1"/>
  <c r="C41" i="1" s="1"/>
  <c r="AN29" i="1"/>
  <c r="C39" i="1" s="1"/>
  <c r="C37" i="1" s="1"/>
</calcChain>
</file>

<file path=xl/sharedStrings.xml><?xml version="1.0" encoding="utf-8"?>
<sst xmlns="http://schemas.openxmlformats.org/spreadsheetml/2006/main" count="297" uniqueCount="103">
  <si>
    <t>Табель учета посещаемости детей за октябрь месяц 2025 года.</t>
  </si>
  <si>
    <t>Коды</t>
  </si>
  <si>
    <t>Форма 305 по ОКУД</t>
  </si>
  <si>
    <t>504608</t>
  </si>
  <si>
    <t>Учреждение (централизованная бухгалтерия):</t>
  </si>
  <si>
    <t>Дата</t>
  </si>
  <si>
    <t>08.10.2025</t>
  </si>
  <si>
    <t>Структурное подразделение:МДОУ "Детский сад № 061"</t>
  </si>
  <si>
    <t>по ОКПО</t>
  </si>
  <si>
    <t>Вид расчета _________________________________</t>
  </si>
  <si>
    <t>по КПС</t>
  </si>
  <si>
    <t>Группа: 04</t>
  </si>
  <si>
    <t>Режим группы:График</t>
  </si>
  <si>
    <t>№ п/п</t>
  </si>
  <si>
    <t>Фамилия Имя ребенка</t>
  </si>
  <si>
    <t>Номер л/с</t>
  </si>
  <si>
    <t>Плата по ставке</t>
  </si>
  <si>
    <t>Дни посещения - 23</t>
  </si>
  <si>
    <t>пропущено дней</t>
  </si>
  <si>
    <t>Дни посещения, подлежащие оплате</t>
  </si>
  <si>
    <t>Неявка без уважительной причины подлежит оплате (НЯ)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</si>
  <si>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</si>
  <si>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</si>
  <si>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</si>
  <si>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</si>
  <si>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</si>
  <si>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</si>
  <si>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</si>
  <si>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</si>
  <si>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</si>
  <si>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</si>
  <si>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</si>
  <si>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</si>
  <si>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</si>
  <si>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</si>
  <si>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</si>
  <si>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</si>
  <si>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</si>
  <si>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</si>
  <si>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</si>
  <si>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</si>
  <si>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</si>
  <si>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</si>
  <si>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</si>
  <si>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</si>
  <si>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</si>
  <si>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</si>
  <si>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</si>
  <si>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</si>
  <si>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</si>
  <si>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</si>
  <si>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</si>
  <si>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всего</t>
  </si>
  <si>
    <t>в т. ч. засчитываемых</t>
  </si>
  <si>
    <t>Неявка по уважительной причине (НУ)</t>
  </si>
  <si>
    <t>Неявка по больничному листу (НБ)</t>
  </si>
  <si>
    <t>Выходной день (В)</t>
  </si>
  <si>
    <t>Вновь поступившие (ВП) и выбывшие (ВБ)</t>
  </si>
  <si>
    <t>Алексеев Андрей</t>
  </si>
  <si>
    <t xml:space="preserve">061-1984       </t>
  </si>
  <si>
    <t>Андреева Таисия</t>
  </si>
  <si>
    <t xml:space="preserve">061-1922       </t>
  </si>
  <si>
    <t>Андрейчик Артём</t>
  </si>
  <si>
    <t xml:space="preserve">061-2024       </t>
  </si>
  <si>
    <t>Анохина Теона</t>
  </si>
  <si>
    <t xml:space="preserve">061-1891       </t>
  </si>
  <si>
    <t>Батырева Анна</t>
  </si>
  <si>
    <t xml:space="preserve">061-1934       </t>
  </si>
  <si>
    <t>Баходирова Шодиёна</t>
  </si>
  <si>
    <t xml:space="preserve">061-2012       </t>
  </si>
  <si>
    <t>Иевлева Вероника</t>
  </si>
  <si>
    <t xml:space="preserve">061-1896       </t>
  </si>
  <si>
    <t>Корб Роберт</t>
  </si>
  <si>
    <t xml:space="preserve">061-1970       </t>
  </si>
  <si>
    <t>Купри София</t>
  </si>
  <si>
    <t xml:space="preserve">061-2004       </t>
  </si>
  <si>
    <t>Лысов Алексей</t>
  </si>
  <si>
    <t xml:space="preserve">061-1973       </t>
  </si>
  <si>
    <t>Лявкуев Павел</t>
  </si>
  <si>
    <t xml:space="preserve">061-1941       </t>
  </si>
  <si>
    <t>Наумова Виктория</t>
  </si>
  <si>
    <t xml:space="preserve">061-1963       </t>
  </si>
  <si>
    <t>Симанова Сабина</t>
  </si>
  <si>
    <t xml:space="preserve">061-1901       </t>
  </si>
  <si>
    <t>Скураускас Тимур</t>
  </si>
  <si>
    <t xml:space="preserve">061-1902       </t>
  </si>
  <si>
    <t>Холкина Анита</t>
  </si>
  <si>
    <t xml:space="preserve">061-1930       </t>
  </si>
  <si>
    <t>Всего присутствует детей</t>
  </si>
  <si>
    <t>Всего отсутствует детей</t>
  </si>
  <si>
    <t>в</t>
  </si>
  <si>
    <t>Причины непосещения (основания)</t>
  </si>
  <si>
    <t>План</t>
  </si>
  <si>
    <t xml:space="preserve">Факт </t>
  </si>
  <si>
    <t>Пропуски всего</t>
  </si>
  <si>
    <t>в т.ч.:</t>
  </si>
  <si>
    <t>НЯ</t>
  </si>
  <si>
    <t>НУ</t>
  </si>
  <si>
    <t>НБ</t>
  </si>
  <si>
    <t>ВП и ВБ</t>
  </si>
  <si>
    <t>Составил______________________   Проверил_____________________  Руководитель учреждения_____________________М.А. Францева</t>
  </si>
  <si>
    <t>ну</t>
  </si>
  <si>
    <t>нб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</si>
</sst>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8"/>
      <name val="Arial"/>
      <family val="2"/>
    </font>
    <font>
      <sz val="8"/>
      <color indexed="8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wrapText="1"/>
    </xf>
    <xf numFmtId="0" fontId="0" fillId="0" borderId="1" xfId="0" applyFont="1" applyBorder="1"/>
    <xf numFmtId="2" fontId="0" fillId="0" borderId="1" xfId="0" applyNumberFormat="1" applyFont="1" applyBorder="1" applyAlignment="1">
      <alignment horizontal="right"/>
    </xf>
    <xf numFmtId="0" fontId="0" fillId="2" borderId="1" xfId="0" applyFont="1" applyFill="1" applyBorder="1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0" fillId="0" borderId="8" xfId="0" applyNumberFormat="1" applyFont="1" applyBorder="1" applyAlignment="1">
      <alignment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top"/>
    </xf>
    <xf numFmtId="0" fontId="0" fillId="0" borderId="4" xfId="0" applyNumberFormat="1" applyFont="1" applyBorder="1" applyAlignment="1">
      <alignment horizontal="center" vertical="top"/>
    </xf>
    <xf numFmtId="0" fontId="0" fillId="2" borderId="2" xfId="0" applyNumberFormat="1" applyFont="1" applyFill="1" applyBorder="1" applyAlignment="1">
      <alignment horizontal="center" vertical="top"/>
    </xf>
    <xf numFmtId="0" fontId="0" fillId="2" borderId="4" xfId="0" applyNumberFormat="1" applyFont="1" applyFill="1" applyBorder="1" applyAlignment="1">
      <alignment horizontal="center" vertical="top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/>
    </xf>
    <xf numFmtId="0" fontId="0" fillId="0" borderId="0" xfId="0"/>
    <xf numFmtId="0" fontId="0" fillId="0" borderId="1" xfId="0" applyNumberFormat="1" applyFont="1" applyBorder="1" applyAlignment="1">
      <alignment horizontal="center"/>
    </xf>
    <xf numFmtId="0" fontId="0" fillId="0" borderId="0" xfId="0" applyNumberFormat="1" applyAlignment="1">
      <alignment horizontal="center" wrapText="1"/>
    </xf>
    <xf numFmtId="0" fontId="0" fillId="0" borderId="0" xfId="0" applyNumberFormat="1" applyAlignment="1">
      <alignment horizontal="right"/>
    </xf>
    <xf numFmtId="0" fontId="0" fillId="0" borderId="0" xfId="0" applyNumberFormat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R44"/>
  <sheetViews>
    <sheetView tabSelected="1" topLeftCell="A3" zoomScale="130" zoomScaleNormal="130" workbookViewId="0">
      <selection activeCell="X35" sqref="X35"/>
    </sheetView>
  </sheetViews>
  <sheetFormatPr defaultColWidth="9.6640625" defaultRowHeight="11.25" x14ac:dyDescent="0.2"/>
  <cols>
    <col min="1" max="1" width="5.33203125" customWidth="1"/>
    <col min="2" max="2" width="28.6640625" customWidth="1"/>
    <col min="3" max="4" width="10.5" customWidth="1"/>
    <col min="5" max="35" width="3.5" customWidth="1"/>
    <col min="36" max="36" width="10.5" customWidth="1"/>
    <col min="37" max="37" width="0.1640625" customWidth="1"/>
    <col min="38" max="38" width="10.5" customWidth="1"/>
    <col min="39" max="39" width="12.6640625" customWidth="1"/>
    <col min="40" max="40" width="13.6640625" customWidth="1"/>
    <col min="41" max="41" width="14.33203125" customWidth="1"/>
    <col min="42" max="44" width="10.5" customWidth="1"/>
  </cols>
  <sheetData>
    <row r="1" spans="1:44" ht="11.25" customHeight="1" x14ac:dyDescent="0.2"/>
    <row r="2" spans="1:44" ht="11.25" customHeight="1" x14ac:dyDescent="0.2">
      <c r="E2" s="26" t="s">
        <v>0</v>
      </c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O2" s="1" t="s">
        <v>1</v>
      </c>
    </row>
    <row r="3" spans="1:44" ht="11.25" customHeight="1" x14ac:dyDescent="0.2">
      <c r="AM3" s="27" t="s">
        <v>2</v>
      </c>
      <c r="AN3" s="27"/>
      <c r="AO3" s="1" t="s">
        <v>3</v>
      </c>
    </row>
    <row r="4" spans="1:44" ht="11.25" customHeight="1" x14ac:dyDescent="0.2">
      <c r="E4" s="24" t="s">
        <v>4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M4" s="27" t="s">
        <v>5</v>
      </c>
      <c r="AN4" s="27"/>
      <c r="AO4" s="1" t="s">
        <v>6</v>
      </c>
    </row>
    <row r="5" spans="1:44" ht="11.25" customHeight="1" x14ac:dyDescent="0.2">
      <c r="E5" s="28" t="s">
        <v>7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M5" s="27" t="s">
        <v>8</v>
      </c>
      <c r="AN5" s="27"/>
      <c r="AO5" s="1"/>
    </row>
    <row r="6" spans="1:44" ht="11.25" customHeight="1" x14ac:dyDescent="0.2">
      <c r="E6" s="24" t="s">
        <v>9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M6" s="27" t="s">
        <v>10</v>
      </c>
      <c r="AN6" s="27"/>
      <c r="AO6" s="1"/>
    </row>
    <row r="7" spans="1:44" ht="11.25" customHeight="1" x14ac:dyDescent="0.2">
      <c r="E7" s="24" t="s">
        <v>11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O7" s="1"/>
    </row>
    <row r="8" spans="1:44" ht="11.25" customHeight="1" x14ac:dyDescent="0.2">
      <c r="E8" s="24" t="s">
        <v>12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O8" s="1"/>
    </row>
    <row r="9" spans="1:44" ht="11.25" customHeight="1" x14ac:dyDescent="0.2">
      <c r="AO9" s="1"/>
    </row>
    <row r="10" spans="1:44" ht="11.25" customHeight="1" x14ac:dyDescent="0.2"/>
    <row r="11" spans="1:44" ht="11.25" customHeight="1" x14ac:dyDescent="0.2">
      <c r="A11" s="10" t="s">
        <v>13</v>
      </c>
      <c r="B11" s="10" t="s">
        <v>14</v>
      </c>
      <c r="C11" s="10" t="s">
        <v>15</v>
      </c>
      <c r="D11" s="10" t="s">
        <v>16</v>
      </c>
      <c r="E11" s="25" t="s">
        <v>17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19" t="s">
        <v>18</v>
      </c>
      <c r="AK11" s="19"/>
      <c r="AL11" s="19"/>
      <c r="AM11" s="10" t="s">
        <v>19</v>
      </c>
      <c r="AN11" s="20" t="s">
        <v>20</v>
      </c>
      <c r="AO11" s="23" t="s">
        <v>91</v>
      </c>
      <c r="AP11" s="23"/>
      <c r="AQ11" s="23"/>
      <c r="AR11" s="23"/>
    </row>
    <row r="12" spans="1:44" ht="20.25" customHeight="1" x14ac:dyDescent="0.2">
      <c r="A12" s="18"/>
      <c r="B12" s="18"/>
      <c r="C12" s="18"/>
      <c r="D12" s="18"/>
      <c r="E12" s="14" t="s">
        <v>21</v>
      </c>
      <c r="F12" s="14" t="s">
        <v>22</v>
      </c>
      <c r="G12" s="14" t="s">
        <v>23</v>
      </c>
      <c r="H12" s="16" t="s">
        <v>24</v>
      </c>
      <c r="I12" s="16" t="s">
        <v>25</v>
      </c>
      <c r="J12" s="14" t="s">
        <v>26</v>
      </c>
      <c r="K12" s="14" t="s">
        <v>27</v>
      </c>
      <c r="L12" s="14" t="s">
        <v>28</v>
      </c>
      <c r="M12" s="14" t="s">
        <v>29</v>
      </c>
      <c r="N12" s="14" t="s">
        <v>30</v>
      </c>
      <c r="O12" s="16" t="s">
        <v>31</v>
      </c>
      <c r="P12" s="16" t="s">
        <v>32</v>
      </c>
      <c r="Q12" s="14" t="s">
        <v>33</v>
      </c>
      <c r="R12" s="14" t="s">
        <v>34</v>
      </c>
      <c r="S12" s="14" t="s">
        <v>35</v>
      </c>
      <c r="T12" s="14" t="s">
        <v>36</v>
      </c>
      <c r="U12" s="14" t="s">
        <v>37</v>
      </c>
      <c r="V12" s="16" t="s">
        <v>38</v>
      </c>
      <c r="W12" s="16" t="s">
        <v>39</v>
      </c>
      <c r="X12" s="14" t="s">
        <v>40</v>
      </c>
      <c r="Y12" s="14" t="s">
        <v>41</v>
      </c>
      <c r="Z12" s="14" t="s">
        <v>42</v>
      </c>
      <c r="AA12" s="14" t="s">
        <v>43</v>
      </c>
      <c r="AB12" s="14" t="s">
        <v>44</v>
      </c>
      <c r="AC12" s="16" t="s">
        <v>45</v>
      </c>
      <c r="AD12" s="16" t="s">
        <v>46</v>
      </c>
      <c r="AE12" s="14" t="s">
        <v>47</v>
      </c>
      <c r="AF12" s="14" t="s">
        <v>48</v>
      </c>
      <c r="AG12" s="14" t="s">
        <v>49</v>
      </c>
      <c r="AH12" s="14" t="s">
        <v>50</v>
      </c>
      <c r="AI12" s="14" t="s">
        <v>51</v>
      </c>
      <c r="AJ12" s="10" t="s">
        <v>52</v>
      </c>
      <c r="AL12" s="10" t="s">
        <v>53</v>
      </c>
      <c r="AM12" s="18"/>
      <c r="AN12" s="21"/>
      <c r="AO12" s="12" t="s">
        <v>54</v>
      </c>
      <c r="AP12" s="12" t="s">
        <v>55</v>
      </c>
      <c r="AQ12" s="12" t="s">
        <v>56</v>
      </c>
      <c r="AR12" s="12" t="s">
        <v>57</v>
      </c>
    </row>
    <row r="13" spans="1:44" ht="36" customHeight="1" x14ac:dyDescent="0.2">
      <c r="A13" s="11"/>
      <c r="B13" s="11"/>
      <c r="C13" s="11"/>
      <c r="D13" s="11"/>
      <c r="E13" s="15"/>
      <c r="F13" s="15"/>
      <c r="G13" s="15"/>
      <c r="H13" s="17"/>
      <c r="I13" s="17"/>
      <c r="J13" s="15"/>
      <c r="K13" s="15"/>
      <c r="L13" s="15"/>
      <c r="M13" s="15"/>
      <c r="N13" s="15"/>
      <c r="O13" s="17"/>
      <c r="P13" s="17"/>
      <c r="Q13" s="15"/>
      <c r="R13" s="15"/>
      <c r="S13" s="15"/>
      <c r="T13" s="15"/>
      <c r="U13" s="15"/>
      <c r="V13" s="17"/>
      <c r="W13" s="17"/>
      <c r="X13" s="15"/>
      <c r="Y13" s="15"/>
      <c r="Z13" s="15"/>
      <c r="AA13" s="15"/>
      <c r="AB13" s="15"/>
      <c r="AC13" s="17"/>
      <c r="AD13" s="17"/>
      <c r="AE13" s="15"/>
      <c r="AF13" s="15"/>
      <c r="AG13" s="15"/>
      <c r="AH13" s="15"/>
      <c r="AI13" s="15"/>
      <c r="AJ13" s="11"/>
      <c r="AL13" s="11"/>
      <c r="AM13" s="11"/>
      <c r="AN13" s="22"/>
      <c r="AO13" s="13"/>
      <c r="AP13" s="13"/>
      <c r="AQ13" s="13"/>
      <c r="AR13" s="13"/>
    </row>
    <row r="14" spans="1:44" ht="11.25" customHeight="1" x14ac:dyDescent="0.2">
      <c r="A14" s="1" t="s">
        <v>21</v>
      </c>
      <c r="B14" s="2" t="s">
        <v>58</v>
      </c>
      <c r="C14" s="3" t="s">
        <v>59</v>
      </c>
      <c r="D14" s="4">
        <v>0.5</v>
      </c>
      <c r="E14" s="3"/>
      <c r="F14" s="3"/>
      <c r="G14" s="3"/>
      <c r="H14" s="5" t="s">
        <v>90</v>
      </c>
      <c r="I14" s="5" t="s">
        <v>90</v>
      </c>
      <c r="J14" s="3"/>
      <c r="K14" s="3"/>
      <c r="L14" s="3"/>
      <c r="M14" s="3"/>
      <c r="N14" s="3"/>
      <c r="O14" s="5" t="s">
        <v>90</v>
      </c>
      <c r="P14" s="5" t="s">
        <v>90</v>
      </c>
      <c r="Q14" s="3"/>
      <c r="R14" s="3"/>
      <c r="S14" s="3"/>
      <c r="T14" s="3"/>
      <c r="U14" s="3"/>
      <c r="V14" s="5" t="s">
        <v>90</v>
      </c>
      <c r="W14" s="5" t="s">
        <v>90</v>
      </c>
      <c r="X14" s="3" t="s">
        <v>101</v>
      </c>
      <c r="Y14" s="3" t="s">
        <v>101</v>
      </c>
      <c r="Z14" s="3" t="s">
        <v>101</v>
      </c>
      <c r="AA14" s="3" t="s">
        <v>101</v>
      </c>
      <c r="AB14" s="3" t="s">
        <v>101</v>
      </c>
      <c r="AC14" s="5" t="s">
        <v>90</v>
      </c>
      <c r="AD14" s="5" t="s">
        <v>90</v>
      </c>
      <c r="AE14" s="3" t="s">
        <v>101</v>
      </c>
      <c r="AF14" s="3" t="s">
        <v>101</v>
      </c>
      <c r="AG14" s="3" t="s">
        <v>101</v>
      </c>
      <c r="AH14" s="3" t="s">
        <v>101</v>
      </c>
      <c r="AI14" s="3" t="s">
        <v>101</v>
      </c>
      <c r="AJ14" s="6">
        <f>SUM(10-AM14)</f>
        <v>10</v>
      </c>
      <c r="AK14" s="7"/>
      <c r="AL14" s="6"/>
      <c r="AM14" s="6">
        <f t="shared" ref="AM14:AM28" si="0">COUNTBLANK(X14:AI14)</f>
        <v>0</v>
      </c>
      <c r="AN14" s="6">
        <f>COUNTIF(E14:AI14,"=ня")</f>
        <v>0</v>
      </c>
      <c r="AO14" s="6">
        <f>COUNTIF(E14:AI14,"=ну")</f>
        <v>10</v>
      </c>
      <c r="AP14" s="6">
        <f>COUNTIF(E14:AI14,"=нб")</f>
        <v>0</v>
      </c>
      <c r="AQ14" s="6">
        <f>COUNTIF(E14:AI14,"=в")</f>
        <v>8</v>
      </c>
      <c r="AR14" s="6">
        <f>COUNTIF(E14:AI14,"=вп")</f>
        <v>0</v>
      </c>
    </row>
    <row r="15" spans="1:44" ht="11.25" customHeight="1" x14ac:dyDescent="0.2">
      <c r="A15" s="1" t="s">
        <v>22</v>
      </c>
      <c r="B15" s="2" t="s">
        <v>60</v>
      </c>
      <c r="C15" s="3" t="s">
        <v>61</v>
      </c>
      <c r="D15" s="4">
        <v>1</v>
      </c>
      <c r="E15" s="3"/>
      <c r="F15" s="3"/>
      <c r="G15" s="3"/>
      <c r="H15" s="5" t="s">
        <v>90</v>
      </c>
      <c r="I15" s="5" t="s">
        <v>90</v>
      </c>
      <c r="J15" s="3"/>
      <c r="K15" s="3"/>
      <c r="L15" s="3"/>
      <c r="M15" s="3"/>
      <c r="N15" s="3"/>
      <c r="O15" s="5" t="s">
        <v>90</v>
      </c>
      <c r="P15" s="5" t="s">
        <v>90</v>
      </c>
      <c r="Q15" s="3"/>
      <c r="R15" s="3"/>
      <c r="S15" s="3"/>
      <c r="T15" s="3"/>
      <c r="U15" s="3"/>
      <c r="V15" s="5" t="s">
        <v>90</v>
      </c>
      <c r="W15" s="5" t="s">
        <v>90</v>
      </c>
      <c r="X15" s="3" t="s">
        <v>101</v>
      </c>
      <c r="Y15" s="3" t="s">
        <v>101</v>
      </c>
      <c r="Z15" s="3"/>
      <c r="AA15" s="3"/>
      <c r="AB15" s="3" t="s">
        <v>101</v>
      </c>
      <c r="AC15" s="5" t="s">
        <v>90</v>
      </c>
      <c r="AD15" s="5" t="s">
        <v>90</v>
      </c>
      <c r="AE15" s="3"/>
      <c r="AF15" s="3"/>
      <c r="AG15" s="3" t="s">
        <v>101</v>
      </c>
      <c r="AH15" s="3"/>
      <c r="AI15" s="3"/>
      <c r="AJ15" s="6">
        <f t="shared" ref="AJ15:AJ28" si="1">SUM(10-AM15)</f>
        <v>4</v>
      </c>
      <c r="AK15" s="7"/>
      <c r="AL15" s="6"/>
      <c r="AM15" s="6">
        <f t="shared" si="0"/>
        <v>6</v>
      </c>
      <c r="AN15" s="6">
        <f t="shared" ref="AN15:AN27" si="2">COUNTIF(E15:AI15,"=ня")</f>
        <v>0</v>
      </c>
      <c r="AO15" s="6">
        <f t="shared" ref="AO15:AO27" si="3">COUNTIF(E15:AI15,"=ну")</f>
        <v>4</v>
      </c>
      <c r="AP15" s="6">
        <f t="shared" ref="AP15:AP27" si="4">COUNTIF(E15:AI15,"=нб")</f>
        <v>0</v>
      </c>
      <c r="AQ15" s="6">
        <f t="shared" ref="AQ15:AQ27" si="5">COUNTIF(E15:AI15,"=в")</f>
        <v>8</v>
      </c>
      <c r="AR15" s="6">
        <f t="shared" ref="AR15:AR27" si="6">COUNTIF(E15:AI15,"=вп")</f>
        <v>0</v>
      </c>
    </row>
    <row r="16" spans="1:44" ht="11.25" customHeight="1" x14ac:dyDescent="0.2">
      <c r="A16" s="1" t="s">
        <v>23</v>
      </c>
      <c r="B16" s="2" t="s">
        <v>62</v>
      </c>
      <c r="C16" s="3" t="s">
        <v>63</v>
      </c>
      <c r="D16" s="4">
        <v>0</v>
      </c>
      <c r="E16" s="3"/>
      <c r="F16" s="3"/>
      <c r="G16" s="3"/>
      <c r="H16" s="5" t="s">
        <v>90</v>
      </c>
      <c r="I16" s="5" t="s">
        <v>90</v>
      </c>
      <c r="J16" s="3"/>
      <c r="K16" s="3"/>
      <c r="L16" s="3"/>
      <c r="M16" s="3"/>
      <c r="N16" s="3"/>
      <c r="O16" s="5" t="s">
        <v>90</v>
      </c>
      <c r="P16" s="5" t="s">
        <v>90</v>
      </c>
      <c r="Q16" s="3"/>
      <c r="R16" s="3"/>
      <c r="S16" s="3"/>
      <c r="T16" s="3"/>
      <c r="U16" s="3"/>
      <c r="V16" s="5" t="s">
        <v>90</v>
      </c>
      <c r="W16" s="5" t="s">
        <v>90</v>
      </c>
      <c r="X16" s="3"/>
      <c r="Y16" s="3" t="s">
        <v>101</v>
      </c>
      <c r="Z16" s="3" t="s">
        <v>101</v>
      </c>
      <c r="AA16" s="3" t="s">
        <v>101</v>
      </c>
      <c r="AB16" s="3" t="s">
        <v>101</v>
      </c>
      <c r="AC16" s="5" t="s">
        <v>90</v>
      </c>
      <c r="AD16" s="5" t="s">
        <v>90</v>
      </c>
      <c r="AE16" s="3" t="s">
        <v>101</v>
      </c>
      <c r="AF16" s="3" t="s">
        <v>102</v>
      </c>
      <c r="AG16" s="3" t="s">
        <v>102</v>
      </c>
      <c r="AH16" s="3" t="s">
        <v>102</v>
      </c>
      <c r="AI16" s="3" t="s">
        <v>102</v>
      </c>
      <c r="AJ16" s="6">
        <f t="shared" si="1"/>
        <v>9</v>
      </c>
      <c r="AK16" s="7"/>
      <c r="AL16" s="6"/>
      <c r="AM16" s="6">
        <f t="shared" si="0"/>
        <v>1</v>
      </c>
      <c r="AN16" s="6">
        <f t="shared" si="2"/>
        <v>0</v>
      </c>
      <c r="AO16" s="6">
        <f t="shared" si="3"/>
        <v>5</v>
      </c>
      <c r="AP16" s="6">
        <f t="shared" si="4"/>
        <v>4</v>
      </c>
      <c r="AQ16" s="6">
        <f t="shared" si="5"/>
        <v>8</v>
      </c>
      <c r="AR16" s="6">
        <f t="shared" si="6"/>
        <v>0</v>
      </c>
    </row>
    <row r="17" spans="1:44" ht="11.25" customHeight="1" x14ac:dyDescent="0.2">
      <c r="A17" s="1" t="s">
        <v>24</v>
      </c>
      <c r="B17" s="2" t="s">
        <v>64</v>
      </c>
      <c r="C17" s="3" t="s">
        <v>65</v>
      </c>
      <c r="D17" s="4">
        <v>1</v>
      </c>
      <c r="E17" s="3"/>
      <c r="F17" s="3"/>
      <c r="G17" s="3"/>
      <c r="H17" s="5" t="s">
        <v>90</v>
      </c>
      <c r="I17" s="5" t="s">
        <v>90</v>
      </c>
      <c r="J17" s="3"/>
      <c r="K17" s="3"/>
      <c r="L17" s="3"/>
      <c r="M17" s="3"/>
      <c r="N17" s="3"/>
      <c r="O17" s="5" t="s">
        <v>90</v>
      </c>
      <c r="P17" s="5" t="s">
        <v>90</v>
      </c>
      <c r="Q17" s="3"/>
      <c r="R17" s="3"/>
      <c r="S17" s="3"/>
      <c r="T17" s="3"/>
      <c r="U17" s="3"/>
      <c r="V17" s="5" t="s">
        <v>90</v>
      </c>
      <c r="W17" s="5" t="s">
        <v>90</v>
      </c>
      <c r="X17" s="3"/>
      <c r="Y17" s="3"/>
      <c r="Z17" s="3"/>
      <c r="AA17" s="3"/>
      <c r="AB17" s="3"/>
      <c r="AC17" s="5" t="s">
        <v>90</v>
      </c>
      <c r="AD17" s="5" t="s">
        <v>90</v>
      </c>
      <c r="AE17" s="3"/>
      <c r="AF17" s="3"/>
      <c r="AG17" s="3"/>
      <c r="AH17" s="3"/>
      <c r="AI17" s="3"/>
      <c r="AJ17" s="6">
        <f t="shared" si="1"/>
        <v>0</v>
      </c>
      <c r="AK17" s="7"/>
      <c r="AL17" s="6"/>
      <c r="AM17" s="6">
        <f t="shared" si="0"/>
        <v>10</v>
      </c>
      <c r="AN17" s="6">
        <f t="shared" si="2"/>
        <v>0</v>
      </c>
      <c r="AO17" s="6">
        <f t="shared" si="3"/>
        <v>0</v>
      </c>
      <c r="AP17" s="6">
        <f t="shared" si="4"/>
        <v>0</v>
      </c>
      <c r="AQ17" s="6">
        <f t="shared" si="5"/>
        <v>8</v>
      </c>
      <c r="AR17" s="6">
        <f t="shared" si="6"/>
        <v>0</v>
      </c>
    </row>
    <row r="18" spans="1:44" ht="11.25" customHeight="1" x14ac:dyDescent="0.2">
      <c r="A18" s="1" t="s">
        <v>25</v>
      </c>
      <c r="B18" s="2" t="s">
        <v>66</v>
      </c>
      <c r="C18" s="3" t="s">
        <v>67</v>
      </c>
      <c r="D18" s="4">
        <v>1</v>
      </c>
      <c r="E18" s="3"/>
      <c r="F18" s="3"/>
      <c r="G18" s="3"/>
      <c r="H18" s="5" t="s">
        <v>90</v>
      </c>
      <c r="I18" s="5" t="s">
        <v>90</v>
      </c>
      <c r="J18" s="3"/>
      <c r="K18" s="3"/>
      <c r="L18" s="3"/>
      <c r="M18" s="3"/>
      <c r="N18" s="3"/>
      <c r="O18" s="5" t="s">
        <v>90</v>
      </c>
      <c r="P18" s="5" t="s">
        <v>90</v>
      </c>
      <c r="Q18" s="3"/>
      <c r="R18" s="3"/>
      <c r="S18" s="3"/>
      <c r="T18" s="3"/>
      <c r="U18" s="3"/>
      <c r="V18" s="5" t="s">
        <v>90</v>
      </c>
      <c r="W18" s="5" t="s">
        <v>90</v>
      </c>
      <c r="X18" s="3"/>
      <c r="Y18" s="3"/>
      <c r="Z18" s="3"/>
      <c r="AA18" s="3"/>
      <c r="AB18" s="3"/>
      <c r="AC18" s="5" t="s">
        <v>90</v>
      </c>
      <c r="AD18" s="5" t="s">
        <v>90</v>
      </c>
      <c r="AE18" s="3"/>
      <c r="AF18" s="3"/>
      <c r="AG18" s="3"/>
      <c r="AH18" s="3"/>
      <c r="AI18" s="3"/>
      <c r="AJ18" s="6">
        <f t="shared" si="1"/>
        <v>0</v>
      </c>
      <c r="AK18" s="7"/>
      <c r="AL18" s="6"/>
      <c r="AM18" s="6">
        <f t="shared" si="0"/>
        <v>10</v>
      </c>
      <c r="AN18" s="6">
        <f t="shared" si="2"/>
        <v>0</v>
      </c>
      <c r="AO18" s="6">
        <f t="shared" si="3"/>
        <v>0</v>
      </c>
      <c r="AP18" s="6">
        <f t="shared" si="4"/>
        <v>0</v>
      </c>
      <c r="AQ18" s="6">
        <f t="shared" si="5"/>
        <v>8</v>
      </c>
      <c r="AR18" s="6">
        <f t="shared" si="6"/>
        <v>0</v>
      </c>
    </row>
    <row r="19" spans="1:44" ht="11.25" customHeight="1" x14ac:dyDescent="0.2">
      <c r="A19" s="1" t="s">
        <v>26</v>
      </c>
      <c r="B19" s="2" t="s">
        <v>68</v>
      </c>
      <c r="C19" s="3" t="s">
        <v>69</v>
      </c>
      <c r="D19" s="4">
        <v>1</v>
      </c>
      <c r="E19" s="3"/>
      <c r="F19" s="3"/>
      <c r="G19" s="3"/>
      <c r="H19" s="5" t="s">
        <v>90</v>
      </c>
      <c r="I19" s="5" t="s">
        <v>90</v>
      </c>
      <c r="J19" s="3"/>
      <c r="K19" s="3"/>
      <c r="L19" s="3"/>
      <c r="M19" s="3"/>
      <c r="N19" s="3"/>
      <c r="O19" s="5" t="s">
        <v>90</v>
      </c>
      <c r="P19" s="5" t="s">
        <v>90</v>
      </c>
      <c r="Q19" s="3"/>
      <c r="R19" s="3"/>
      <c r="S19" s="3"/>
      <c r="T19" s="3"/>
      <c r="U19" s="3"/>
      <c r="V19" s="5" t="s">
        <v>90</v>
      </c>
      <c r="W19" s="5" t="s">
        <v>90</v>
      </c>
      <c r="X19" s="3"/>
      <c r="Y19" s="3" t="s">
        <v>101</v>
      </c>
      <c r="Z19" s="3" t="s">
        <v>101</v>
      </c>
      <c r="AA19" s="3"/>
      <c r="AB19" s="3"/>
      <c r="AC19" s="5" t="s">
        <v>90</v>
      </c>
      <c r="AD19" s="5" t="s">
        <v>90</v>
      </c>
      <c r="AE19" s="3"/>
      <c r="AF19" s="3"/>
      <c r="AG19" s="3"/>
      <c r="AH19" s="3"/>
      <c r="AI19" s="3"/>
      <c r="AJ19" s="6">
        <f t="shared" si="1"/>
        <v>2</v>
      </c>
      <c r="AK19" s="7"/>
      <c r="AL19" s="6"/>
      <c r="AM19" s="6">
        <f t="shared" si="0"/>
        <v>8</v>
      </c>
      <c r="AN19" s="6">
        <f t="shared" si="2"/>
        <v>0</v>
      </c>
      <c r="AO19" s="6">
        <f t="shared" si="3"/>
        <v>2</v>
      </c>
      <c r="AP19" s="6">
        <f t="shared" si="4"/>
        <v>0</v>
      </c>
      <c r="AQ19" s="6">
        <f t="shared" si="5"/>
        <v>8</v>
      </c>
      <c r="AR19" s="6">
        <f t="shared" si="6"/>
        <v>0</v>
      </c>
    </row>
    <row r="20" spans="1:44" ht="11.25" customHeight="1" x14ac:dyDescent="0.2">
      <c r="A20" s="1" t="s">
        <v>27</v>
      </c>
      <c r="B20" s="2" t="s">
        <v>70</v>
      </c>
      <c r="C20" s="3" t="s">
        <v>71</v>
      </c>
      <c r="D20" s="4">
        <v>1</v>
      </c>
      <c r="E20" s="3"/>
      <c r="F20" s="3"/>
      <c r="G20" s="3"/>
      <c r="H20" s="5" t="s">
        <v>90</v>
      </c>
      <c r="I20" s="5" t="s">
        <v>90</v>
      </c>
      <c r="J20" s="3"/>
      <c r="K20" s="3"/>
      <c r="L20" s="3"/>
      <c r="M20" s="3"/>
      <c r="N20" s="3"/>
      <c r="O20" s="5" t="s">
        <v>90</v>
      </c>
      <c r="P20" s="5" t="s">
        <v>90</v>
      </c>
      <c r="Q20" s="3"/>
      <c r="R20" s="3"/>
      <c r="S20" s="3"/>
      <c r="T20" s="3"/>
      <c r="U20" s="3"/>
      <c r="V20" s="5" t="s">
        <v>90</v>
      </c>
      <c r="W20" s="5" t="s">
        <v>90</v>
      </c>
      <c r="X20" s="3"/>
      <c r="Y20" s="3"/>
      <c r="Z20" s="3"/>
      <c r="AA20" s="3"/>
      <c r="AB20" s="3"/>
      <c r="AC20" s="5" t="s">
        <v>90</v>
      </c>
      <c r="AD20" s="5" t="s">
        <v>90</v>
      </c>
      <c r="AE20" s="3"/>
      <c r="AF20" s="3"/>
      <c r="AG20" s="3"/>
      <c r="AH20" s="3"/>
      <c r="AI20" s="3"/>
      <c r="AJ20" s="6">
        <f t="shared" si="1"/>
        <v>0</v>
      </c>
      <c r="AK20" s="7"/>
      <c r="AL20" s="6"/>
      <c r="AM20" s="6">
        <f t="shared" si="0"/>
        <v>10</v>
      </c>
      <c r="AN20" s="6">
        <f t="shared" si="2"/>
        <v>0</v>
      </c>
      <c r="AO20" s="6">
        <f t="shared" si="3"/>
        <v>0</v>
      </c>
      <c r="AP20" s="6">
        <f t="shared" si="4"/>
        <v>0</v>
      </c>
      <c r="AQ20" s="6">
        <f t="shared" si="5"/>
        <v>8</v>
      </c>
      <c r="AR20" s="6">
        <f t="shared" si="6"/>
        <v>0</v>
      </c>
    </row>
    <row r="21" spans="1:44" ht="11.25" customHeight="1" x14ac:dyDescent="0.2">
      <c r="A21" s="1" t="s">
        <v>28</v>
      </c>
      <c r="B21" s="2" t="s">
        <v>72</v>
      </c>
      <c r="C21" s="3" t="s">
        <v>73</v>
      </c>
      <c r="D21" s="4">
        <v>1</v>
      </c>
      <c r="E21" s="3"/>
      <c r="F21" s="3"/>
      <c r="G21" s="3"/>
      <c r="H21" s="5" t="s">
        <v>90</v>
      </c>
      <c r="I21" s="5" t="s">
        <v>90</v>
      </c>
      <c r="J21" s="3"/>
      <c r="K21" s="3"/>
      <c r="L21" s="3"/>
      <c r="M21" s="3"/>
      <c r="N21" s="3"/>
      <c r="O21" s="5" t="s">
        <v>90</v>
      </c>
      <c r="P21" s="5" t="s">
        <v>90</v>
      </c>
      <c r="Q21" s="3"/>
      <c r="R21" s="3"/>
      <c r="S21" s="3"/>
      <c r="T21" s="3"/>
      <c r="U21" s="3"/>
      <c r="V21" s="5" t="s">
        <v>90</v>
      </c>
      <c r="W21" s="5" t="s">
        <v>90</v>
      </c>
      <c r="X21" s="3"/>
      <c r="Y21" s="3"/>
      <c r="Z21" s="3"/>
      <c r="AA21" s="3"/>
      <c r="AB21" s="3"/>
      <c r="AC21" s="5" t="s">
        <v>90</v>
      </c>
      <c r="AD21" s="5" t="s">
        <v>90</v>
      </c>
      <c r="AE21" s="3"/>
      <c r="AF21" s="3"/>
      <c r="AG21" s="3"/>
      <c r="AH21" s="3"/>
      <c r="AI21" s="3"/>
      <c r="AJ21" s="6">
        <f t="shared" si="1"/>
        <v>0</v>
      </c>
      <c r="AK21" s="7"/>
      <c r="AL21" s="6"/>
      <c r="AM21" s="6">
        <f t="shared" si="0"/>
        <v>10</v>
      </c>
      <c r="AN21" s="6">
        <f t="shared" si="2"/>
        <v>0</v>
      </c>
      <c r="AO21" s="6">
        <f t="shared" si="3"/>
        <v>0</v>
      </c>
      <c r="AP21" s="6">
        <f t="shared" si="4"/>
        <v>0</v>
      </c>
      <c r="AQ21" s="6">
        <f t="shared" si="5"/>
        <v>8</v>
      </c>
      <c r="AR21" s="6">
        <f t="shared" si="6"/>
        <v>0</v>
      </c>
    </row>
    <row r="22" spans="1:44" ht="11.25" customHeight="1" x14ac:dyDescent="0.2">
      <c r="A22" s="1" t="s">
        <v>29</v>
      </c>
      <c r="B22" s="2" t="s">
        <v>74</v>
      </c>
      <c r="C22" s="3" t="s">
        <v>75</v>
      </c>
      <c r="D22" s="4">
        <v>1</v>
      </c>
      <c r="E22" s="3"/>
      <c r="F22" s="3"/>
      <c r="G22" s="3"/>
      <c r="H22" s="5" t="s">
        <v>90</v>
      </c>
      <c r="I22" s="5" t="s">
        <v>90</v>
      </c>
      <c r="J22" s="3"/>
      <c r="K22" s="3"/>
      <c r="L22" s="3"/>
      <c r="M22" s="3"/>
      <c r="N22" s="3"/>
      <c r="O22" s="5" t="s">
        <v>90</v>
      </c>
      <c r="P22" s="5" t="s">
        <v>90</v>
      </c>
      <c r="Q22" s="3"/>
      <c r="R22" s="3"/>
      <c r="S22" s="3"/>
      <c r="T22" s="3"/>
      <c r="U22" s="3"/>
      <c r="V22" s="5" t="s">
        <v>90</v>
      </c>
      <c r="W22" s="5" t="s">
        <v>90</v>
      </c>
      <c r="X22" s="3" t="s">
        <v>101</v>
      </c>
      <c r="Y22" s="3" t="s">
        <v>101</v>
      </c>
      <c r="Z22" s="3"/>
      <c r="AA22" s="3"/>
      <c r="AB22" s="3" t="s">
        <v>101</v>
      </c>
      <c r="AC22" s="5" t="s">
        <v>90</v>
      </c>
      <c r="AD22" s="5" t="s">
        <v>90</v>
      </c>
      <c r="AE22" s="3"/>
      <c r="AF22" s="3" t="s">
        <v>101</v>
      </c>
      <c r="AG22" s="3"/>
      <c r="AH22" s="3"/>
      <c r="AI22" s="3"/>
      <c r="AJ22" s="6">
        <f t="shared" si="1"/>
        <v>4</v>
      </c>
      <c r="AK22" s="7"/>
      <c r="AL22" s="6"/>
      <c r="AM22" s="6">
        <f t="shared" si="0"/>
        <v>6</v>
      </c>
      <c r="AN22" s="6">
        <f t="shared" si="2"/>
        <v>0</v>
      </c>
      <c r="AO22" s="6">
        <f t="shared" si="3"/>
        <v>4</v>
      </c>
      <c r="AP22" s="6">
        <f t="shared" si="4"/>
        <v>0</v>
      </c>
      <c r="AQ22" s="6">
        <f t="shared" si="5"/>
        <v>8</v>
      </c>
      <c r="AR22" s="6">
        <f t="shared" si="6"/>
        <v>0</v>
      </c>
    </row>
    <row r="23" spans="1:44" ht="11.25" customHeight="1" x14ac:dyDescent="0.2">
      <c r="A23" s="1" t="s">
        <v>30</v>
      </c>
      <c r="B23" s="2" t="s">
        <v>76</v>
      </c>
      <c r="C23" s="3" t="s">
        <v>77</v>
      </c>
      <c r="D23" s="4">
        <v>1</v>
      </c>
      <c r="E23" s="3"/>
      <c r="F23" s="3"/>
      <c r="G23" s="3"/>
      <c r="H23" s="5" t="s">
        <v>90</v>
      </c>
      <c r="I23" s="5" t="s">
        <v>90</v>
      </c>
      <c r="J23" s="3"/>
      <c r="K23" s="3"/>
      <c r="L23" s="3"/>
      <c r="M23" s="3"/>
      <c r="N23" s="3"/>
      <c r="O23" s="5" t="s">
        <v>90</v>
      </c>
      <c r="P23" s="5" t="s">
        <v>90</v>
      </c>
      <c r="Q23" s="3"/>
      <c r="R23" s="3"/>
      <c r="S23" s="3"/>
      <c r="T23" s="3"/>
      <c r="U23" s="3"/>
      <c r="V23" s="5" t="s">
        <v>90</v>
      </c>
      <c r="W23" s="5" t="s">
        <v>90</v>
      </c>
      <c r="X23" s="3"/>
      <c r="Y23" s="3"/>
      <c r="Z23" s="3"/>
      <c r="AA23" s="3"/>
      <c r="AB23" s="3" t="s">
        <v>101</v>
      </c>
      <c r="AC23" s="5" t="s">
        <v>90</v>
      </c>
      <c r="AD23" s="5" t="s">
        <v>90</v>
      </c>
      <c r="AE23" s="3" t="s">
        <v>101</v>
      </c>
      <c r="AF23" s="3" t="s">
        <v>101</v>
      </c>
      <c r="AG23" s="3" t="s">
        <v>101</v>
      </c>
      <c r="AH23" s="3" t="s">
        <v>101</v>
      </c>
      <c r="AI23" s="3" t="s">
        <v>101</v>
      </c>
      <c r="AJ23" s="6">
        <f t="shared" si="1"/>
        <v>6</v>
      </c>
      <c r="AK23" s="7"/>
      <c r="AL23" s="6"/>
      <c r="AM23" s="6">
        <f t="shared" si="0"/>
        <v>4</v>
      </c>
      <c r="AN23" s="6">
        <f t="shared" si="2"/>
        <v>0</v>
      </c>
      <c r="AO23" s="6">
        <f t="shared" si="3"/>
        <v>6</v>
      </c>
      <c r="AP23" s="6">
        <f t="shared" si="4"/>
        <v>0</v>
      </c>
      <c r="AQ23" s="6">
        <f t="shared" si="5"/>
        <v>8</v>
      </c>
      <c r="AR23" s="6">
        <f t="shared" si="6"/>
        <v>0</v>
      </c>
    </row>
    <row r="24" spans="1:44" ht="11.25" customHeight="1" x14ac:dyDescent="0.2">
      <c r="A24" s="1" t="s">
        <v>31</v>
      </c>
      <c r="B24" s="2" t="s">
        <v>78</v>
      </c>
      <c r="C24" s="3" t="s">
        <v>79</v>
      </c>
      <c r="D24" s="4">
        <v>1</v>
      </c>
      <c r="E24" s="3"/>
      <c r="F24" s="3"/>
      <c r="G24" s="3"/>
      <c r="H24" s="5" t="s">
        <v>90</v>
      </c>
      <c r="I24" s="5" t="s">
        <v>90</v>
      </c>
      <c r="J24" s="3"/>
      <c r="K24" s="3"/>
      <c r="L24" s="3"/>
      <c r="M24" s="3"/>
      <c r="N24" s="3"/>
      <c r="O24" s="5" t="s">
        <v>90</v>
      </c>
      <c r="P24" s="5" t="s">
        <v>90</v>
      </c>
      <c r="Q24" s="3"/>
      <c r="R24" s="3"/>
      <c r="S24" s="3"/>
      <c r="T24" s="3"/>
      <c r="U24" s="3"/>
      <c r="V24" s="5" t="s">
        <v>90</v>
      </c>
      <c r="W24" s="5" t="s">
        <v>90</v>
      </c>
      <c r="X24" s="3" t="s">
        <v>102</v>
      </c>
      <c r="Y24" s="3" t="s">
        <v>102</v>
      </c>
      <c r="Z24" s="3" t="s">
        <v>102</v>
      </c>
      <c r="AA24" s="3" t="s">
        <v>102</v>
      </c>
      <c r="AB24" s="3" t="s">
        <v>102</v>
      </c>
      <c r="AC24" s="5" t="s">
        <v>90</v>
      </c>
      <c r="AD24" s="5" t="s">
        <v>90</v>
      </c>
      <c r="AE24" s="3"/>
      <c r="AF24" s="3"/>
      <c r="AG24" s="3"/>
      <c r="AH24" s="3"/>
      <c r="AI24" s="3"/>
      <c r="AJ24" s="6">
        <f t="shared" si="1"/>
        <v>5</v>
      </c>
      <c r="AK24" s="7"/>
      <c r="AL24" s="6"/>
      <c r="AM24" s="6">
        <f t="shared" si="0"/>
        <v>5</v>
      </c>
      <c r="AN24" s="6">
        <f t="shared" si="2"/>
        <v>0</v>
      </c>
      <c r="AO24" s="6">
        <f t="shared" si="3"/>
        <v>0</v>
      </c>
      <c r="AP24" s="6">
        <f t="shared" si="4"/>
        <v>5</v>
      </c>
      <c r="AQ24" s="6">
        <f t="shared" si="5"/>
        <v>8</v>
      </c>
      <c r="AR24" s="6">
        <f t="shared" si="6"/>
        <v>0</v>
      </c>
    </row>
    <row r="25" spans="1:44" ht="11.25" customHeight="1" x14ac:dyDescent="0.2">
      <c r="A25" s="1" t="s">
        <v>32</v>
      </c>
      <c r="B25" s="2" t="s">
        <v>80</v>
      </c>
      <c r="C25" s="3" t="s">
        <v>81</v>
      </c>
      <c r="D25" s="4">
        <v>1</v>
      </c>
      <c r="E25" s="3"/>
      <c r="F25" s="3"/>
      <c r="G25" s="3"/>
      <c r="H25" s="5" t="s">
        <v>90</v>
      </c>
      <c r="I25" s="5" t="s">
        <v>90</v>
      </c>
      <c r="J25" s="3"/>
      <c r="K25" s="3"/>
      <c r="L25" s="3"/>
      <c r="M25" s="3"/>
      <c r="N25" s="3"/>
      <c r="O25" s="5" t="s">
        <v>90</v>
      </c>
      <c r="P25" s="5" t="s">
        <v>90</v>
      </c>
      <c r="Q25" s="3"/>
      <c r="R25" s="3"/>
      <c r="S25" s="3"/>
      <c r="T25" s="3"/>
      <c r="U25" s="3"/>
      <c r="V25" s="5" t="s">
        <v>90</v>
      </c>
      <c r="W25" s="5" t="s">
        <v>90</v>
      </c>
      <c r="X25" s="3" t="s">
        <v>102</v>
      </c>
      <c r="Y25" s="3" t="s">
        <v>102</v>
      </c>
      <c r="Z25" s="3"/>
      <c r="AA25" s="3"/>
      <c r="AB25" s="3"/>
      <c r="AC25" s="5" t="s">
        <v>90</v>
      </c>
      <c r="AD25" s="5" t="s">
        <v>90</v>
      </c>
      <c r="AE25" s="3"/>
      <c r="AF25" s="3"/>
      <c r="AG25" s="3"/>
      <c r="AH25" s="3"/>
      <c r="AI25" s="3"/>
      <c r="AJ25" s="6">
        <f t="shared" si="1"/>
        <v>2</v>
      </c>
      <c r="AK25" s="7"/>
      <c r="AL25" s="6"/>
      <c r="AM25" s="6">
        <f t="shared" si="0"/>
        <v>8</v>
      </c>
      <c r="AN25" s="6">
        <f t="shared" si="2"/>
        <v>0</v>
      </c>
      <c r="AO25" s="6">
        <f t="shared" si="3"/>
        <v>0</v>
      </c>
      <c r="AP25" s="6">
        <f t="shared" si="4"/>
        <v>2</v>
      </c>
      <c r="AQ25" s="6">
        <f t="shared" si="5"/>
        <v>8</v>
      </c>
      <c r="AR25" s="6">
        <f t="shared" si="6"/>
        <v>0</v>
      </c>
    </row>
    <row r="26" spans="1:44" ht="11.25" customHeight="1" x14ac:dyDescent="0.2">
      <c r="A26" s="1" t="s">
        <v>33</v>
      </c>
      <c r="B26" s="2" t="s">
        <v>82</v>
      </c>
      <c r="C26" s="3" t="s">
        <v>83</v>
      </c>
      <c r="D26" s="4">
        <v>1</v>
      </c>
      <c r="E26" s="3"/>
      <c r="F26" s="3"/>
      <c r="G26" s="3"/>
      <c r="H26" s="5" t="s">
        <v>90</v>
      </c>
      <c r="I26" s="5" t="s">
        <v>90</v>
      </c>
      <c r="J26" s="3"/>
      <c r="K26" s="3"/>
      <c r="L26" s="3"/>
      <c r="M26" s="3"/>
      <c r="N26" s="3"/>
      <c r="O26" s="5" t="s">
        <v>90</v>
      </c>
      <c r="P26" s="5" t="s">
        <v>90</v>
      </c>
      <c r="Q26" s="3"/>
      <c r="R26" s="3"/>
      <c r="S26" s="3"/>
      <c r="T26" s="3"/>
      <c r="U26" s="3"/>
      <c r="V26" s="5" t="s">
        <v>90</v>
      </c>
      <c r="W26" s="5" t="s">
        <v>90</v>
      </c>
      <c r="X26" s="3" t="s">
        <v>101</v>
      </c>
      <c r="Y26" s="3" t="s">
        <v>101</v>
      </c>
      <c r="Z26" s="3" t="s">
        <v>101</v>
      </c>
      <c r="AA26" s="3" t="s">
        <v>101</v>
      </c>
      <c r="AB26" s="3" t="s">
        <v>101</v>
      </c>
      <c r="AC26" s="5" t="s">
        <v>90</v>
      </c>
      <c r="AD26" s="5" t="s">
        <v>90</v>
      </c>
      <c r="AE26" s="3" t="s">
        <v>101</v>
      </c>
      <c r="AF26" s="3" t="s">
        <v>101</v>
      </c>
      <c r="AG26" s="3" t="s">
        <v>101</v>
      </c>
      <c r="AH26" s="3" t="s">
        <v>101</v>
      </c>
      <c r="AI26" s="3" t="s">
        <v>101</v>
      </c>
      <c r="AJ26" s="6">
        <f t="shared" si="1"/>
        <v>10</v>
      </c>
      <c r="AK26" s="7"/>
      <c r="AL26" s="6"/>
      <c r="AM26" s="6">
        <f t="shared" si="0"/>
        <v>0</v>
      </c>
      <c r="AN26" s="6">
        <f t="shared" si="2"/>
        <v>0</v>
      </c>
      <c r="AO26" s="6">
        <f t="shared" si="3"/>
        <v>10</v>
      </c>
      <c r="AP26" s="6">
        <f t="shared" si="4"/>
        <v>0</v>
      </c>
      <c r="AQ26" s="6">
        <f t="shared" si="5"/>
        <v>8</v>
      </c>
      <c r="AR26" s="6">
        <f t="shared" si="6"/>
        <v>0</v>
      </c>
    </row>
    <row r="27" spans="1:44" ht="11.25" customHeight="1" x14ac:dyDescent="0.2">
      <c r="A27" s="1" t="s">
        <v>34</v>
      </c>
      <c r="B27" s="2" t="s">
        <v>84</v>
      </c>
      <c r="C27" s="3" t="s">
        <v>85</v>
      </c>
      <c r="D27" s="4">
        <v>0.5</v>
      </c>
      <c r="E27" s="3"/>
      <c r="F27" s="3"/>
      <c r="G27" s="3"/>
      <c r="H27" s="5" t="s">
        <v>90</v>
      </c>
      <c r="I27" s="5" t="s">
        <v>90</v>
      </c>
      <c r="J27" s="3"/>
      <c r="K27" s="3"/>
      <c r="L27" s="3"/>
      <c r="M27" s="3"/>
      <c r="N27" s="3"/>
      <c r="O27" s="5" t="s">
        <v>90</v>
      </c>
      <c r="P27" s="5" t="s">
        <v>90</v>
      </c>
      <c r="Q27" s="3"/>
      <c r="R27" s="3"/>
      <c r="S27" s="3"/>
      <c r="T27" s="3"/>
      <c r="U27" s="3"/>
      <c r="V27" s="5" t="s">
        <v>90</v>
      </c>
      <c r="W27" s="5" t="s">
        <v>90</v>
      </c>
      <c r="X27" s="3"/>
      <c r="Y27" s="3"/>
      <c r="Z27" s="3"/>
      <c r="AA27" s="3"/>
      <c r="AB27" s="3" t="s">
        <v>101</v>
      </c>
      <c r="AC27" s="5" t="s">
        <v>90</v>
      </c>
      <c r="AD27" s="5" t="s">
        <v>90</v>
      </c>
      <c r="AE27" s="3" t="s">
        <v>101</v>
      </c>
      <c r="AF27" s="3" t="s">
        <v>101</v>
      </c>
      <c r="AG27" s="3" t="s">
        <v>101</v>
      </c>
      <c r="AH27" s="3" t="s">
        <v>101</v>
      </c>
      <c r="AI27" s="3" t="s">
        <v>101</v>
      </c>
      <c r="AJ27" s="6">
        <f t="shared" si="1"/>
        <v>6</v>
      </c>
      <c r="AK27" s="7"/>
      <c r="AL27" s="6"/>
      <c r="AM27" s="6">
        <f t="shared" si="0"/>
        <v>4</v>
      </c>
      <c r="AN27" s="6">
        <f t="shared" si="2"/>
        <v>0</v>
      </c>
      <c r="AO27" s="6">
        <f t="shared" si="3"/>
        <v>6</v>
      </c>
      <c r="AP27" s="6">
        <f t="shared" si="4"/>
        <v>0</v>
      </c>
      <c r="AQ27" s="6">
        <f t="shared" si="5"/>
        <v>8</v>
      </c>
      <c r="AR27" s="6">
        <f t="shared" si="6"/>
        <v>0</v>
      </c>
    </row>
    <row r="28" spans="1:44" ht="11.25" customHeight="1" x14ac:dyDescent="0.2">
      <c r="A28" s="1" t="s">
        <v>35</v>
      </c>
      <c r="B28" s="2" t="s">
        <v>86</v>
      </c>
      <c r="C28" s="3" t="s">
        <v>87</v>
      </c>
      <c r="D28" s="4">
        <v>1</v>
      </c>
      <c r="E28" s="3"/>
      <c r="F28" s="3"/>
      <c r="G28" s="3"/>
      <c r="H28" s="5" t="s">
        <v>90</v>
      </c>
      <c r="I28" s="5" t="s">
        <v>90</v>
      </c>
      <c r="J28" s="3"/>
      <c r="K28" s="3"/>
      <c r="L28" s="3"/>
      <c r="M28" s="3"/>
      <c r="N28" s="3"/>
      <c r="O28" s="5" t="s">
        <v>90</v>
      </c>
      <c r="P28" s="5" t="s">
        <v>90</v>
      </c>
      <c r="Q28" s="3"/>
      <c r="R28" s="3"/>
      <c r="S28" s="3"/>
      <c r="T28" s="3"/>
      <c r="U28" s="3"/>
      <c r="V28" s="5" t="s">
        <v>90</v>
      </c>
      <c r="W28" s="5" t="s">
        <v>90</v>
      </c>
      <c r="X28" s="3"/>
      <c r="Y28" s="3" t="s">
        <v>101</v>
      </c>
      <c r="Z28" s="3" t="s">
        <v>101</v>
      </c>
      <c r="AA28" s="3" t="s">
        <v>101</v>
      </c>
      <c r="AB28" s="3"/>
      <c r="AC28" s="5" t="s">
        <v>90</v>
      </c>
      <c r="AD28" s="5" t="s">
        <v>90</v>
      </c>
      <c r="AE28" s="3"/>
      <c r="AF28" s="3"/>
      <c r="AG28" s="3"/>
      <c r="AH28" s="3" t="s">
        <v>101</v>
      </c>
      <c r="AI28" s="3"/>
      <c r="AJ28" s="6">
        <f t="shared" si="1"/>
        <v>4</v>
      </c>
      <c r="AK28" s="7"/>
      <c r="AL28" s="6"/>
      <c r="AM28" s="6">
        <f t="shared" si="0"/>
        <v>6</v>
      </c>
      <c r="AN28" s="6">
        <f>COUNTIF(E28:AI28,"=ня")</f>
        <v>0</v>
      </c>
      <c r="AO28" s="6">
        <f>COUNTIF(E28:AI28,"=ну")</f>
        <v>4</v>
      </c>
      <c r="AP28" s="6">
        <f>COUNTIF(E28:AI28,"=нб")</f>
        <v>0</v>
      </c>
      <c r="AQ28" s="6">
        <f>COUNTIF(E28:AI28,"=в")</f>
        <v>8</v>
      </c>
      <c r="AR28" s="6">
        <f>COUNTIF(E28:AI28,"=вп")</f>
        <v>0</v>
      </c>
    </row>
    <row r="29" spans="1:44" ht="11.25" customHeight="1" x14ac:dyDescent="0.2">
      <c r="B29" s="9" t="s">
        <v>88</v>
      </c>
      <c r="C29" s="9"/>
      <c r="D29" s="9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>
        <f t="shared" ref="X29:AI29" si="7">COUNTBLANK(X14:X28)</f>
        <v>9</v>
      </c>
      <c r="Y29" s="3">
        <f t="shared" si="7"/>
        <v>6</v>
      </c>
      <c r="Z29" s="3">
        <f t="shared" si="7"/>
        <v>9</v>
      </c>
      <c r="AA29" s="3">
        <f t="shared" si="7"/>
        <v>10</v>
      </c>
      <c r="AB29" s="3">
        <f t="shared" si="7"/>
        <v>7</v>
      </c>
      <c r="AC29" s="3">
        <f t="shared" si="7"/>
        <v>0</v>
      </c>
      <c r="AD29" s="3">
        <f t="shared" si="7"/>
        <v>0</v>
      </c>
      <c r="AE29" s="3">
        <f t="shared" si="7"/>
        <v>10</v>
      </c>
      <c r="AF29" s="3">
        <f t="shared" si="7"/>
        <v>9</v>
      </c>
      <c r="AG29" s="3">
        <f t="shared" si="7"/>
        <v>9</v>
      </c>
      <c r="AH29" s="3">
        <f t="shared" si="7"/>
        <v>9</v>
      </c>
      <c r="AI29" s="3">
        <f t="shared" si="7"/>
        <v>10</v>
      </c>
      <c r="AJ29" s="6">
        <f>SUM(X29:AI29)</f>
        <v>88</v>
      </c>
      <c r="AK29" s="7"/>
      <c r="AL29" s="6"/>
      <c r="AM29" s="6">
        <f t="shared" ref="AM29:AR29" si="8">SUM(AM14:AM28)</f>
        <v>88</v>
      </c>
      <c r="AN29" s="6">
        <f t="shared" si="8"/>
        <v>0</v>
      </c>
      <c r="AO29" s="6">
        <f t="shared" si="8"/>
        <v>51</v>
      </c>
      <c r="AP29" s="6">
        <f t="shared" si="8"/>
        <v>11</v>
      </c>
      <c r="AQ29" s="6">
        <f t="shared" si="8"/>
        <v>120</v>
      </c>
      <c r="AR29" s="6">
        <f t="shared" si="8"/>
        <v>0</v>
      </c>
    </row>
    <row r="30" spans="1:44" ht="11.25" customHeight="1" x14ac:dyDescent="0.2">
      <c r="B30" s="9" t="s">
        <v>89</v>
      </c>
      <c r="C30" s="9"/>
      <c r="D30" s="9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>
        <f t="shared" ref="X30:AI30" si="9">SUM(15-X29)</f>
        <v>6</v>
      </c>
      <c r="Y30" s="3">
        <f t="shared" si="9"/>
        <v>9</v>
      </c>
      <c r="Z30" s="3">
        <f t="shared" si="9"/>
        <v>6</v>
      </c>
      <c r="AA30" s="3">
        <f t="shared" si="9"/>
        <v>5</v>
      </c>
      <c r="AB30" s="3">
        <f t="shared" si="9"/>
        <v>8</v>
      </c>
      <c r="AC30" s="3">
        <f t="shared" si="9"/>
        <v>15</v>
      </c>
      <c r="AD30" s="3">
        <f t="shared" si="9"/>
        <v>15</v>
      </c>
      <c r="AE30" s="3">
        <f t="shared" si="9"/>
        <v>5</v>
      </c>
      <c r="AF30" s="3">
        <f t="shared" si="9"/>
        <v>6</v>
      </c>
      <c r="AG30" s="3">
        <f t="shared" si="9"/>
        <v>6</v>
      </c>
      <c r="AH30" s="3">
        <f t="shared" si="9"/>
        <v>6</v>
      </c>
      <c r="AI30" s="3">
        <f t="shared" si="9"/>
        <v>5</v>
      </c>
      <c r="AJ30" s="6">
        <f>SUM(AJ14:AJ28)</f>
        <v>62</v>
      </c>
      <c r="AK30" s="7"/>
      <c r="AL30" s="6"/>
      <c r="AM30" s="6"/>
      <c r="AN30" s="6"/>
      <c r="AO30" s="6"/>
      <c r="AP30" s="6"/>
      <c r="AQ30" s="6"/>
      <c r="AR30" s="6"/>
    </row>
    <row r="31" spans="1:44" ht="11.25" customHeight="1" x14ac:dyDescent="0.2"/>
    <row r="35" spans="2:40" x14ac:dyDescent="0.2">
      <c r="B35" s="8" t="s">
        <v>92</v>
      </c>
      <c r="C35" s="8">
        <f>SUM(A28*10)</f>
        <v>150</v>
      </c>
    </row>
    <row r="36" spans="2:40" x14ac:dyDescent="0.2">
      <c r="B36" s="8" t="s">
        <v>93</v>
      </c>
      <c r="C36" s="8">
        <f>SUM(AJ29)</f>
        <v>88</v>
      </c>
    </row>
    <row r="37" spans="2:40" x14ac:dyDescent="0.2">
      <c r="B37" s="8" t="s">
        <v>94</v>
      </c>
      <c r="C37" s="8">
        <f>SUM(C39:C42)</f>
        <v>62</v>
      </c>
    </row>
    <row r="38" spans="2:40" x14ac:dyDescent="0.2">
      <c r="B38" s="8" t="s">
        <v>95</v>
      </c>
      <c r="C38" s="8"/>
    </row>
    <row r="39" spans="2:40" x14ac:dyDescent="0.2">
      <c r="B39" s="8" t="s">
        <v>96</v>
      </c>
      <c r="C39" s="8">
        <f>SUM(AN29)</f>
        <v>0</v>
      </c>
    </row>
    <row r="40" spans="2:40" x14ac:dyDescent="0.2">
      <c r="B40" s="8" t="s">
        <v>97</v>
      </c>
      <c r="C40" s="8">
        <f>SUM(AO29)</f>
        <v>51</v>
      </c>
    </row>
    <row r="41" spans="2:40" x14ac:dyDescent="0.2">
      <c r="B41" s="8" t="s">
        <v>98</v>
      </c>
      <c r="C41" s="8">
        <f>SUM(AP29)</f>
        <v>11</v>
      </c>
    </row>
    <row r="42" spans="2:40" x14ac:dyDescent="0.2">
      <c r="B42" s="8" t="s">
        <v>99</v>
      </c>
      <c r="C42" s="8">
        <f>SUM(AR29)</f>
        <v>0</v>
      </c>
    </row>
    <row r="44" spans="2:40" x14ac:dyDescent="0.2">
      <c r="B44" s="24" t="s">
        <v>100</v>
      </c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</row>
  </sheetData>
  <mergeCells count="59">
    <mergeCell ref="B44:AN44"/>
    <mergeCell ref="E2:AI2"/>
    <mergeCell ref="AM3:AN3"/>
    <mergeCell ref="E4:AI4"/>
    <mergeCell ref="AM4:AN4"/>
    <mergeCell ref="E5:AI5"/>
    <mergeCell ref="AM5:AN5"/>
    <mergeCell ref="E6:AI6"/>
    <mergeCell ref="AM6:AN6"/>
    <mergeCell ref="E7:AI7"/>
    <mergeCell ref="E8:AI8"/>
    <mergeCell ref="A11:A13"/>
    <mergeCell ref="B11:B13"/>
    <mergeCell ref="C11:C13"/>
    <mergeCell ref="D11:D13"/>
    <mergeCell ref="E11:AI11"/>
    <mergeCell ref="L12:L13"/>
    <mergeCell ref="M12:M13"/>
    <mergeCell ref="N12:N13"/>
    <mergeCell ref="O12:O13"/>
    <mergeCell ref="AJ11:AL11"/>
    <mergeCell ref="AN11:AN13"/>
    <mergeCell ref="AO11:AR11"/>
    <mergeCell ref="E12:E13"/>
    <mergeCell ref="F12:F13"/>
    <mergeCell ref="G12:G13"/>
    <mergeCell ref="H12:H13"/>
    <mergeCell ref="I12:I13"/>
    <mergeCell ref="J12:J13"/>
    <mergeCell ref="K12:K13"/>
    <mergeCell ref="Q12:Q13"/>
    <mergeCell ref="AB12:AB13"/>
    <mergeCell ref="AC12:AC13"/>
    <mergeCell ref="R12:R13"/>
    <mergeCell ref="S12:S13"/>
    <mergeCell ref="T12:T13"/>
    <mergeCell ref="U12:U13"/>
    <mergeCell ref="V12:V13"/>
    <mergeCell ref="W12:W13"/>
    <mergeCell ref="AP12:AP13"/>
    <mergeCell ref="AQ12:AQ13"/>
    <mergeCell ref="AR12:AR13"/>
    <mergeCell ref="AD12:AD13"/>
    <mergeCell ref="AE12:AE13"/>
    <mergeCell ref="AF12:AF13"/>
    <mergeCell ref="AG12:AG13"/>
    <mergeCell ref="AH12:AH13"/>
    <mergeCell ref="AI12:AI13"/>
    <mergeCell ref="AM11:AM13"/>
    <mergeCell ref="B29:D29"/>
    <mergeCell ref="B30:D30"/>
    <mergeCell ref="AJ12:AJ13"/>
    <mergeCell ref="AL12:AL13"/>
    <mergeCell ref="AO12:AO13"/>
    <mergeCell ref="X12:X13"/>
    <mergeCell ref="Y12:Y13"/>
    <mergeCell ref="Z12:Z13"/>
    <mergeCell ref="AA12:AA13"/>
    <mergeCell ref="P12:P13"/>
  </mergeCells>
  <pageMargins left="0" right="0" top="0" bottom="0" header="0" footer="0"/>
  <pageSetup paperSize="9" fitToWidth="0" fitToHeight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2025-10-08T09:53:44Z</cp:lastPrinted>
  <dcterms:created xsi:type="dcterms:W3CDTF">2025-10-08T09:53:44Z</dcterms:created>
  <dcterms:modified xsi:type="dcterms:W3CDTF">2025-12-24T13:19:21Z</dcterms:modified>
</cp:coreProperties>
</file>